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Dashboard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D39" i="1"/>
  <c r="C39" i="1"/>
  <c r="J35" i="1"/>
  <c r="I35" i="1"/>
  <c r="H35" i="1"/>
  <c r="G35" i="1"/>
  <c r="F35" i="1"/>
  <c r="D35" i="1"/>
  <c r="C35" i="1"/>
  <c r="O34" i="1"/>
  <c r="O35" i="1" s="1"/>
  <c r="O33" i="1"/>
  <c r="O27" i="1"/>
  <c r="J26" i="1"/>
  <c r="I26" i="1"/>
  <c r="H26" i="1"/>
  <c r="G26" i="1"/>
  <c r="F26" i="1"/>
  <c r="E26" i="1"/>
  <c r="D26" i="1"/>
  <c r="C26" i="1"/>
  <c r="O26" i="1" s="1"/>
  <c r="O25" i="1"/>
  <c r="O24" i="1"/>
  <c r="O23" i="1"/>
  <c r="O22" i="1"/>
  <c r="O21" i="1"/>
  <c r="O20" i="1"/>
  <c r="O19" i="1"/>
  <c r="O18" i="1"/>
  <c r="O11" i="1"/>
  <c r="O10" i="1"/>
  <c r="O9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<sst xmlns="http://schemas.openxmlformats.org/spreadsheetml/2006/main" count="109" uniqueCount="53">
  <si>
    <t>Dec</t>
  </si>
  <si>
    <t xml:space="preserve">Jan </t>
  </si>
  <si>
    <t>Feb</t>
  </si>
  <si>
    <t xml:space="preserve">Mar </t>
  </si>
  <si>
    <t xml:space="preserve">Apr </t>
  </si>
  <si>
    <t>May</t>
  </si>
  <si>
    <t xml:space="preserve">Jun </t>
  </si>
  <si>
    <t xml:space="preserve">Jul </t>
  </si>
  <si>
    <t xml:space="preserve">Aug </t>
  </si>
  <si>
    <t xml:space="preserve">Sep </t>
  </si>
  <si>
    <t xml:space="preserve">Oct </t>
  </si>
  <si>
    <t xml:space="preserve">Nov </t>
  </si>
  <si>
    <t xml:space="preserve">Dec </t>
  </si>
  <si>
    <t>YTD (Jan-Dec)</t>
  </si>
  <si>
    <t>Goals</t>
  </si>
  <si>
    <t>Membership total</t>
  </si>
  <si>
    <t>Individual</t>
  </si>
  <si>
    <t>Corporate</t>
  </si>
  <si>
    <t>Sponsor</t>
  </si>
  <si>
    <t>Student</t>
  </si>
  <si>
    <t>Other (board, ATDN, PP)</t>
  </si>
  <si>
    <t>New members monthly</t>
  </si>
  <si>
    <t>Renewals due monthly</t>
  </si>
  <si>
    <t>Renewals actual monthly</t>
  </si>
  <si>
    <t>Monthly retention</t>
  </si>
  <si>
    <t>12 month rolling retention</t>
  </si>
  <si>
    <t>Power Members</t>
  </si>
  <si>
    <t>*counted non-valids</t>
  </si>
  <si>
    <t>Attendance</t>
  </si>
  <si>
    <t>Apr</t>
  </si>
  <si>
    <t>Average</t>
  </si>
  <si>
    <t>Chapter event</t>
  </si>
  <si>
    <t>95 + 56</t>
  </si>
  <si>
    <t>Career Development</t>
  </si>
  <si>
    <t xml:space="preserve"> </t>
  </si>
  <si>
    <t>Coaching</t>
  </si>
  <si>
    <t>eLearning</t>
  </si>
  <si>
    <t>Networking events</t>
  </si>
  <si>
    <t>Performance Support</t>
  </si>
  <si>
    <t>Talent Dev Directors</t>
  </si>
  <si>
    <t>Webinars</t>
  </si>
  <si>
    <t>Total attendance</t>
  </si>
  <si>
    <t>Number of events</t>
  </si>
  <si>
    <t>Total volunteers</t>
  </si>
  <si>
    <t>Revenue</t>
  </si>
  <si>
    <t>Expense</t>
  </si>
  <si>
    <t>Profit/loss</t>
  </si>
  <si>
    <t>Cash on hand</t>
  </si>
  <si>
    <t>Revenue/member</t>
  </si>
  <si>
    <t>Expense/member</t>
  </si>
  <si>
    <t>Profit/member</t>
  </si>
  <si>
    <t>2 months YM</t>
  </si>
  <si>
    <t>ATD NYC Dashboard report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</si>
</sst>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14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/>
    </xf>
    <xf numFmtId="1" fontId="0" fillId="0" borderId="0" xfId="0" applyNumberFormat="1"/>
    <xf numFmtId="1" fontId="0" fillId="0" borderId="0" xfId="0" applyNumberFormat="1" applyFill="1"/>
    <xf numFmtId="164" fontId="0" fillId="0" borderId="0" xfId="0" applyNumberFormat="1"/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0" fillId="0" borderId="0" xfId="2" applyNumberFormat="1" applyFont="1" applyAlignment="1">
      <alignment horizontal="right"/>
    </xf>
    <xf numFmtId="9" fontId="0" fillId="0" borderId="0" xfId="2" applyFont="1"/>
    <xf numFmtId="9" fontId="0" fillId="0" borderId="0" xfId="0" applyNumberFormat="1" applyAlignment="1">
      <alignment horizontal="right"/>
    </xf>
    <xf numFmtId="9" fontId="0" fillId="0" borderId="0" xfId="0" applyNumberFormat="1" applyFill="1" applyAlignment="1">
      <alignment horizontal="right"/>
    </xf>
    <xf numFmtId="0" fontId="2" fillId="0" borderId="0" xfId="0" applyFont="1" applyFill="1"/>
    <xf numFmtId="0" fontId="0" fillId="0" borderId="1" xfId="0" applyFill="1" applyBorder="1"/>
    <xf numFmtId="0" fontId="0" fillId="2" borderId="1" xfId="0" applyFill="1" applyBorder="1" applyAlignment="1">
      <alignment horizontal="right"/>
    </xf>
    <xf numFmtId="44" fontId="0" fillId="0" borderId="0" xfId="1" applyFont="1" applyAlignment="1">
      <alignment horizontal="right"/>
    </xf>
    <xf numFmtId="44" fontId="0" fillId="0" borderId="0" xfId="1" applyFont="1" applyFill="1" applyAlignment="1">
      <alignment horizontal="right"/>
    </xf>
    <xf numFmtId="44" fontId="0" fillId="0" borderId="0" xfId="1" applyFont="1"/>
    <xf numFmtId="44" fontId="0" fillId="0" borderId="0" xfId="0" applyNumberFormat="1"/>
    <xf numFmtId="165" fontId="0" fillId="0" borderId="0" xfId="0" applyNumberForma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A18" workbookViewId="0">
      <selection activeCell="A35" sqref="A35"/>
    </sheetView>
  </sheetViews>
  <sheetFormatPr defaultColWidth="12.5703125" defaultRowHeight="15" x14ac:dyDescent="0.25"/>
  <cols>
    <col min="1" max="1" width="25" customWidth="1"/>
    <col min="2" max="14" width="12.7109375" style="2" customWidth="1"/>
    <col min="15" max="15" width="14.42578125" customWidth="1"/>
  </cols>
  <sheetData>
    <row r="1" spans="1:16" ht="15.75" x14ac:dyDescent="0.25">
      <c r="A1" s="1" t="s">
        <v>52</v>
      </c>
    </row>
    <row r="2" spans="1:16" s="3" customFormat="1" x14ac:dyDescent="0.25"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6" t="s">
        <v>13</v>
      </c>
      <c r="P2" s="5" t="s">
        <v>14</v>
      </c>
    </row>
    <row r="3" spans="1:16" ht="15.75" x14ac:dyDescent="0.25">
      <c r="A3" s="1" t="s">
        <v>15</v>
      </c>
      <c r="B3" s="2">
        <v>309</v>
      </c>
      <c r="C3" s="2">
        <f t="shared" ref="C3:I3" si="0">SUM(C4:C8)</f>
        <v>299</v>
      </c>
      <c r="D3" s="2">
        <f t="shared" si="0"/>
        <v>291</v>
      </c>
      <c r="E3" s="2">
        <f t="shared" si="0"/>
        <v>302</v>
      </c>
      <c r="F3" s="2">
        <f t="shared" si="0"/>
        <v>294</v>
      </c>
      <c r="G3" s="2">
        <f t="shared" si="0"/>
        <v>315</v>
      </c>
      <c r="H3" s="2">
        <f t="shared" si="0"/>
        <v>337</v>
      </c>
      <c r="I3" s="2">
        <f t="shared" si="0"/>
        <v>343</v>
      </c>
      <c r="J3" s="2">
        <v>343</v>
      </c>
      <c r="P3">
        <v>350</v>
      </c>
    </row>
    <row r="4" spans="1:16" x14ac:dyDescent="0.25">
      <c r="A4" t="s">
        <v>16</v>
      </c>
      <c r="B4" s="2">
        <v>248</v>
      </c>
      <c r="C4" s="2">
        <v>214</v>
      </c>
      <c r="D4" s="2">
        <v>210</v>
      </c>
      <c r="E4" s="2">
        <v>219</v>
      </c>
      <c r="F4" s="7">
        <v>220</v>
      </c>
      <c r="G4" s="2">
        <v>236</v>
      </c>
      <c r="H4" s="2">
        <v>229</v>
      </c>
      <c r="I4" s="2">
        <v>233</v>
      </c>
      <c r="J4" s="2">
        <v>233</v>
      </c>
    </row>
    <row r="5" spans="1:16" x14ac:dyDescent="0.25">
      <c r="A5" t="s">
        <v>17</v>
      </c>
      <c r="B5" s="2">
        <v>32</v>
      </c>
      <c r="C5" s="2">
        <v>33</v>
      </c>
      <c r="D5" s="2">
        <v>30</v>
      </c>
      <c r="E5" s="2">
        <v>35</v>
      </c>
      <c r="F5" s="7">
        <v>32</v>
      </c>
      <c r="G5" s="2">
        <v>29</v>
      </c>
      <c r="H5" s="2">
        <v>52</v>
      </c>
      <c r="I5" s="2">
        <v>56</v>
      </c>
      <c r="J5" s="2">
        <v>53</v>
      </c>
    </row>
    <row r="6" spans="1:16" x14ac:dyDescent="0.25">
      <c r="A6" t="s">
        <v>18</v>
      </c>
      <c r="B6" s="2">
        <v>13</v>
      </c>
      <c r="C6" s="2">
        <v>9</v>
      </c>
      <c r="D6" s="2">
        <v>7</v>
      </c>
      <c r="E6" s="2">
        <v>6</v>
      </c>
      <c r="F6" s="7">
        <v>4</v>
      </c>
      <c r="G6" s="2">
        <v>10</v>
      </c>
      <c r="H6" s="2">
        <v>10</v>
      </c>
      <c r="I6" s="2">
        <v>10</v>
      </c>
      <c r="J6" s="2">
        <v>10</v>
      </c>
    </row>
    <row r="7" spans="1:16" x14ac:dyDescent="0.25">
      <c r="A7" t="s">
        <v>19</v>
      </c>
      <c r="B7" s="2">
        <v>16</v>
      </c>
      <c r="C7" s="2">
        <v>17</v>
      </c>
      <c r="D7" s="2">
        <v>15</v>
      </c>
      <c r="E7" s="2">
        <v>16</v>
      </c>
      <c r="F7" s="7">
        <v>13</v>
      </c>
      <c r="G7" s="2">
        <v>15</v>
      </c>
      <c r="H7" s="2">
        <v>13</v>
      </c>
      <c r="I7" s="2">
        <v>11</v>
      </c>
      <c r="J7" s="2">
        <v>14</v>
      </c>
    </row>
    <row r="8" spans="1:16" x14ac:dyDescent="0.25">
      <c r="A8" t="s">
        <v>20</v>
      </c>
      <c r="C8" s="2">
        <v>26</v>
      </c>
      <c r="D8" s="2">
        <v>29</v>
      </c>
      <c r="E8" s="2">
        <v>26</v>
      </c>
      <c r="F8" s="7">
        <v>25</v>
      </c>
      <c r="G8" s="2">
        <v>25</v>
      </c>
      <c r="H8" s="2">
        <v>33</v>
      </c>
      <c r="I8" s="2">
        <v>33</v>
      </c>
      <c r="J8" s="2">
        <v>33</v>
      </c>
    </row>
    <row r="9" spans="1:16" x14ac:dyDescent="0.25">
      <c r="A9" s="3" t="s">
        <v>21</v>
      </c>
      <c r="B9" s="8"/>
      <c r="C9" s="9">
        <v>11</v>
      </c>
      <c r="D9" s="9">
        <v>12</v>
      </c>
      <c r="E9" s="9">
        <v>14</v>
      </c>
      <c r="F9" s="9">
        <v>13</v>
      </c>
      <c r="G9" s="9">
        <v>13</v>
      </c>
      <c r="H9" s="9">
        <v>31</v>
      </c>
      <c r="I9" s="10">
        <v>16</v>
      </c>
      <c r="J9" s="9">
        <v>11</v>
      </c>
      <c r="K9" s="9"/>
      <c r="L9" s="9"/>
      <c r="M9" s="9"/>
      <c r="N9" s="9"/>
      <c r="O9" s="11">
        <f>SUM(C9:N9)</f>
        <v>121</v>
      </c>
    </row>
    <row r="10" spans="1:16" s="11" customFormat="1" x14ac:dyDescent="0.25">
      <c r="A10" s="12" t="s">
        <v>22</v>
      </c>
      <c r="B10" s="9"/>
      <c r="C10" s="9">
        <v>22</v>
      </c>
      <c r="D10" s="9">
        <v>13</v>
      </c>
      <c r="E10" s="9">
        <v>20</v>
      </c>
      <c r="F10" s="9">
        <v>13</v>
      </c>
      <c r="G10" s="9">
        <v>23</v>
      </c>
      <c r="H10" s="9">
        <v>17</v>
      </c>
      <c r="I10" s="10">
        <v>18</v>
      </c>
      <c r="J10" s="9">
        <v>15</v>
      </c>
      <c r="K10" s="9"/>
      <c r="L10" s="9"/>
      <c r="M10" s="9"/>
      <c r="N10" s="9"/>
      <c r="O10" s="11">
        <f>SUM(C10:N10)</f>
        <v>141</v>
      </c>
    </row>
    <row r="11" spans="1:16" s="11" customFormat="1" x14ac:dyDescent="0.25">
      <c r="A11" s="12" t="s">
        <v>23</v>
      </c>
      <c r="B11" s="9"/>
      <c r="C11" s="9">
        <v>0</v>
      </c>
      <c r="D11" s="11">
        <v>2</v>
      </c>
      <c r="E11" s="11">
        <v>2</v>
      </c>
      <c r="F11" s="12">
        <v>3</v>
      </c>
      <c r="G11" s="11">
        <v>7</v>
      </c>
      <c r="H11" s="11">
        <v>4</v>
      </c>
      <c r="I11" s="10">
        <v>5</v>
      </c>
      <c r="J11" s="9">
        <v>2</v>
      </c>
      <c r="K11" s="9"/>
      <c r="L11" s="9"/>
      <c r="M11" s="9"/>
      <c r="N11" s="9"/>
      <c r="O11" s="11">
        <f>SUM(C11:N11)</f>
        <v>25</v>
      </c>
    </row>
    <row r="12" spans="1:16" s="11" customFormat="1" x14ac:dyDescent="0.25">
      <c r="A12" s="12" t="s">
        <v>24</v>
      </c>
      <c r="B12" s="8"/>
      <c r="C12" s="8">
        <v>0</v>
      </c>
      <c r="D12" s="13">
        <v>0.154</v>
      </c>
      <c r="E12" s="13">
        <v>0.1</v>
      </c>
      <c r="F12" s="14">
        <v>0.23100000000000001</v>
      </c>
      <c r="G12" s="13">
        <v>0.30399999999999999</v>
      </c>
      <c r="H12" s="13">
        <v>0.23499999999999999</v>
      </c>
      <c r="I12" s="15">
        <v>0.27800000000000002</v>
      </c>
      <c r="J12" s="8">
        <v>0.13300000000000001</v>
      </c>
      <c r="K12" s="8"/>
      <c r="L12" s="8"/>
      <c r="M12" s="8"/>
      <c r="N12" s="8"/>
      <c r="O12" s="13">
        <v>0.17699999999999999</v>
      </c>
    </row>
    <row r="13" spans="1:16" s="11" customFormat="1" x14ac:dyDescent="0.25">
      <c r="A13" s="12" t="s">
        <v>25</v>
      </c>
      <c r="B13" s="16">
        <v>0.47299999999999998</v>
      </c>
      <c r="C13" s="16">
        <v>0.49</v>
      </c>
      <c r="D13" s="13">
        <v>0.49730000000000002</v>
      </c>
      <c r="E13" s="13">
        <v>0.50900000000000001</v>
      </c>
      <c r="F13" s="14">
        <v>0.50139999999999996</v>
      </c>
      <c r="G13" s="13">
        <v>0.54759999999999998</v>
      </c>
      <c r="H13" s="13">
        <v>0.53890000000000005</v>
      </c>
      <c r="I13" s="15">
        <v>0.53559999999999997</v>
      </c>
      <c r="J13" s="8">
        <v>0.53900000000000003</v>
      </c>
      <c r="K13" s="8"/>
      <c r="L13" s="8"/>
      <c r="M13" s="8"/>
      <c r="N13" s="8"/>
      <c r="O13" s="13">
        <v>0.53900000000000003</v>
      </c>
      <c r="P13" s="17">
        <v>0.6</v>
      </c>
    </row>
    <row r="14" spans="1:16" x14ac:dyDescent="0.25">
      <c r="A14" t="s">
        <v>26</v>
      </c>
      <c r="B14" s="18">
        <v>0.27</v>
      </c>
      <c r="C14" s="18">
        <v>0.32</v>
      </c>
      <c r="D14" s="18">
        <v>0.3</v>
      </c>
      <c r="E14" s="18">
        <v>0.33</v>
      </c>
      <c r="F14" s="19">
        <v>0.31</v>
      </c>
      <c r="G14" s="18">
        <v>0.3</v>
      </c>
      <c r="H14" s="18">
        <v>0.34</v>
      </c>
      <c r="I14" s="18">
        <v>0.36</v>
      </c>
      <c r="J14" s="18">
        <v>0.35</v>
      </c>
      <c r="K14" s="18"/>
      <c r="L14" s="18"/>
      <c r="M14" s="18"/>
      <c r="N14" s="18"/>
      <c r="O14" s="17">
        <v>0.35</v>
      </c>
      <c r="P14" s="17">
        <v>0.35</v>
      </c>
    </row>
    <row r="15" spans="1:16" x14ac:dyDescent="0.25">
      <c r="A15" s="3" t="s">
        <v>27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7" spans="1:16" s="3" customFormat="1" ht="15.75" x14ac:dyDescent="0.25">
      <c r="A17" s="20" t="s">
        <v>28</v>
      </c>
      <c r="B17" s="5" t="s">
        <v>0</v>
      </c>
      <c r="C17" s="5" t="s">
        <v>1</v>
      </c>
      <c r="D17" s="5" t="s">
        <v>2</v>
      </c>
      <c r="E17" s="5" t="s">
        <v>3</v>
      </c>
      <c r="F17" s="5" t="s">
        <v>29</v>
      </c>
      <c r="G17" s="5" t="s">
        <v>5</v>
      </c>
      <c r="H17" s="5" t="s">
        <v>6</v>
      </c>
      <c r="I17" s="5" t="s">
        <v>7</v>
      </c>
      <c r="J17" s="5" t="s">
        <v>8</v>
      </c>
      <c r="K17" s="5" t="s">
        <v>9</v>
      </c>
      <c r="L17" s="5" t="s">
        <v>10</v>
      </c>
      <c r="M17" s="5" t="s">
        <v>11</v>
      </c>
      <c r="N17" s="5" t="s">
        <v>12</v>
      </c>
      <c r="O17" s="6" t="s">
        <v>13</v>
      </c>
      <c r="P17" s="5" t="s">
        <v>30</v>
      </c>
    </row>
    <row r="18" spans="1:16" x14ac:dyDescent="0.25">
      <c r="A18" t="s">
        <v>31</v>
      </c>
      <c r="B18" s="2" t="s">
        <v>32</v>
      </c>
      <c r="C18" s="2">
        <v>68</v>
      </c>
      <c r="D18" s="2">
        <v>43</v>
      </c>
      <c r="E18" s="2">
        <v>40</v>
      </c>
      <c r="F18" s="7">
        <v>30</v>
      </c>
      <c r="G18" s="7">
        <v>42</v>
      </c>
      <c r="H18" s="2">
        <v>51</v>
      </c>
      <c r="I18" s="2">
        <v>49</v>
      </c>
      <c r="J18" s="2">
        <v>40</v>
      </c>
      <c r="O18" s="11">
        <f t="shared" ref="O18:O25" si="1">SUM(C18:N18)</f>
        <v>363</v>
      </c>
      <c r="P18">
        <v>45</v>
      </c>
    </row>
    <row r="19" spans="1:16" x14ac:dyDescent="0.25">
      <c r="A19" t="s">
        <v>33</v>
      </c>
      <c r="B19" s="2" t="s">
        <v>34</v>
      </c>
      <c r="D19" s="2">
        <v>20</v>
      </c>
      <c r="F19" s="7">
        <v>13</v>
      </c>
      <c r="G19" s="7"/>
      <c r="O19" s="11">
        <f t="shared" si="1"/>
        <v>33</v>
      </c>
    </row>
    <row r="20" spans="1:16" x14ac:dyDescent="0.25">
      <c r="A20" t="s">
        <v>35</v>
      </c>
      <c r="D20" s="2">
        <v>22</v>
      </c>
      <c r="F20" s="7"/>
      <c r="G20" s="7"/>
      <c r="H20" s="7">
        <v>51</v>
      </c>
      <c r="I20" s="2">
        <v>52</v>
      </c>
      <c r="K20" s="2" t="s">
        <v>34</v>
      </c>
      <c r="O20" s="11">
        <f t="shared" si="1"/>
        <v>125</v>
      </c>
    </row>
    <row r="21" spans="1:16" x14ac:dyDescent="0.25">
      <c r="A21" t="s">
        <v>36</v>
      </c>
      <c r="C21" s="2">
        <v>12</v>
      </c>
      <c r="E21" s="2">
        <v>13</v>
      </c>
      <c r="F21" s="7"/>
      <c r="G21" s="10">
        <v>17</v>
      </c>
      <c r="I21" s="2">
        <v>31</v>
      </c>
      <c r="K21" s="2" t="s">
        <v>34</v>
      </c>
      <c r="O21" s="11">
        <f t="shared" si="1"/>
        <v>73</v>
      </c>
    </row>
    <row r="22" spans="1:16" x14ac:dyDescent="0.25">
      <c r="A22" t="s">
        <v>37</v>
      </c>
      <c r="C22" s="2">
        <v>55</v>
      </c>
      <c r="D22" s="2" t="s">
        <v>34</v>
      </c>
      <c r="E22" s="7">
        <v>45</v>
      </c>
      <c r="F22" s="7"/>
      <c r="G22" s="7"/>
      <c r="H22" s="7">
        <v>54</v>
      </c>
      <c r="J22" s="2">
        <v>74</v>
      </c>
      <c r="K22" s="2" t="s">
        <v>34</v>
      </c>
      <c r="O22" s="11">
        <f t="shared" si="1"/>
        <v>228</v>
      </c>
    </row>
    <row r="23" spans="1:16" x14ac:dyDescent="0.25">
      <c r="A23" t="s">
        <v>38</v>
      </c>
      <c r="F23" s="7"/>
      <c r="G23" s="7"/>
      <c r="H23" s="7">
        <v>15</v>
      </c>
      <c r="K23" s="2" t="s">
        <v>34</v>
      </c>
      <c r="O23" s="11">
        <f t="shared" si="1"/>
        <v>15</v>
      </c>
    </row>
    <row r="24" spans="1:16" x14ac:dyDescent="0.25">
      <c r="A24" t="s">
        <v>39</v>
      </c>
      <c r="E24" s="2">
        <v>14</v>
      </c>
      <c r="G24" s="7">
        <v>18</v>
      </c>
      <c r="K24" s="2" t="s">
        <v>34</v>
      </c>
      <c r="O24" s="11">
        <f t="shared" si="1"/>
        <v>32</v>
      </c>
    </row>
    <row r="25" spans="1:16" x14ac:dyDescent="0.25">
      <c r="A25" t="s">
        <v>40</v>
      </c>
      <c r="B25" s="2" t="s">
        <v>34</v>
      </c>
      <c r="E25" s="7">
        <v>22</v>
      </c>
      <c r="F25" s="2" t="s">
        <v>34</v>
      </c>
      <c r="G25" s="7">
        <v>8</v>
      </c>
      <c r="I25" s="7">
        <v>31</v>
      </c>
      <c r="J25" s="2">
        <v>21</v>
      </c>
      <c r="O25" s="11">
        <f t="shared" si="1"/>
        <v>82</v>
      </c>
    </row>
    <row r="26" spans="1:16" x14ac:dyDescent="0.25">
      <c r="A26" t="s">
        <v>41</v>
      </c>
      <c r="C26" s="2">
        <f t="shared" ref="C26:J26" si="2">SUM(C18:C25)</f>
        <v>135</v>
      </c>
      <c r="D26" s="2">
        <f t="shared" si="2"/>
        <v>85</v>
      </c>
      <c r="E26" s="2">
        <f t="shared" si="2"/>
        <v>134</v>
      </c>
      <c r="F26" s="2">
        <f t="shared" si="2"/>
        <v>43</v>
      </c>
      <c r="G26" s="2">
        <f t="shared" si="2"/>
        <v>85</v>
      </c>
      <c r="H26" s="2">
        <f t="shared" si="2"/>
        <v>171</v>
      </c>
      <c r="I26" s="2">
        <f t="shared" si="2"/>
        <v>163</v>
      </c>
      <c r="J26" s="2">
        <f t="shared" si="2"/>
        <v>135</v>
      </c>
      <c r="O26" s="11">
        <f>SUM(C26:N26)</f>
        <v>951</v>
      </c>
      <c r="P26">
        <v>34</v>
      </c>
    </row>
    <row r="27" spans="1:16" x14ac:dyDescent="0.25">
      <c r="A27" t="s">
        <v>42</v>
      </c>
      <c r="C27" s="2">
        <v>3</v>
      </c>
      <c r="D27" s="2">
        <v>3</v>
      </c>
      <c r="E27" s="2">
        <v>5</v>
      </c>
      <c r="F27" s="2">
        <v>2</v>
      </c>
      <c r="G27" s="2">
        <v>4</v>
      </c>
      <c r="H27" s="2">
        <v>4</v>
      </c>
      <c r="I27" s="7">
        <v>4</v>
      </c>
      <c r="J27" s="2">
        <v>3</v>
      </c>
      <c r="O27" s="11">
        <f>SUM(C27:N27)</f>
        <v>28</v>
      </c>
    </row>
    <row r="28" spans="1:16" x14ac:dyDescent="0.25">
      <c r="I28" s="7"/>
      <c r="O28" s="11"/>
    </row>
    <row r="29" spans="1:16" s="3" customFormat="1" x14ac:dyDescent="0.25">
      <c r="B29" s="5" t="s">
        <v>0</v>
      </c>
      <c r="C29" s="5" t="s">
        <v>1</v>
      </c>
      <c r="D29" s="5" t="s">
        <v>2</v>
      </c>
      <c r="E29" s="5" t="s">
        <v>3</v>
      </c>
      <c r="F29" s="5" t="s">
        <v>29</v>
      </c>
      <c r="G29" s="5" t="s">
        <v>5</v>
      </c>
      <c r="H29" s="5" t="s">
        <v>6</v>
      </c>
      <c r="I29" s="5" t="s">
        <v>7</v>
      </c>
      <c r="J29" s="5" t="s">
        <v>8</v>
      </c>
      <c r="K29" s="5" t="s">
        <v>9</v>
      </c>
      <c r="L29" s="5" t="s">
        <v>10</v>
      </c>
      <c r="M29" s="5" t="s">
        <v>11</v>
      </c>
      <c r="N29" s="5" t="s">
        <v>12</v>
      </c>
    </row>
    <row r="30" spans="1:16" x14ac:dyDescent="0.25">
      <c r="A30" t="s">
        <v>43</v>
      </c>
      <c r="C30" s="2">
        <v>52</v>
      </c>
      <c r="D30" s="2">
        <v>51</v>
      </c>
      <c r="E30" s="7">
        <v>56</v>
      </c>
      <c r="F30" s="2">
        <v>55</v>
      </c>
      <c r="G30" s="2">
        <v>49</v>
      </c>
      <c r="H30" s="7">
        <v>53</v>
      </c>
      <c r="I30" s="7">
        <v>49</v>
      </c>
      <c r="J30" s="7">
        <v>53</v>
      </c>
    </row>
    <row r="31" spans="1:16" x14ac:dyDescent="0.25">
      <c r="E31" s="7"/>
      <c r="H31" s="7"/>
      <c r="I31" s="7"/>
    </row>
    <row r="32" spans="1:16" s="21" customFormat="1" ht="15.75" customHeight="1" x14ac:dyDescent="0.25">
      <c r="B32" s="22" t="s">
        <v>0</v>
      </c>
      <c r="C32" s="22" t="s">
        <v>1</v>
      </c>
      <c r="D32" s="22" t="s">
        <v>2</v>
      </c>
      <c r="E32" s="22" t="s">
        <v>3</v>
      </c>
      <c r="F32" s="22" t="s">
        <v>29</v>
      </c>
      <c r="G32" s="22" t="s">
        <v>5</v>
      </c>
      <c r="H32" s="22" t="s">
        <v>6</v>
      </c>
      <c r="I32" s="22" t="s">
        <v>7</v>
      </c>
      <c r="J32" s="22" t="s">
        <v>8</v>
      </c>
      <c r="K32" s="22" t="s">
        <v>9</v>
      </c>
      <c r="L32" s="22" t="s">
        <v>10</v>
      </c>
      <c r="M32" s="22" t="s">
        <v>11</v>
      </c>
      <c r="N32" s="22" t="s">
        <v>12</v>
      </c>
      <c r="O32" s="6" t="s">
        <v>13</v>
      </c>
    </row>
    <row r="33" spans="1:15" x14ac:dyDescent="0.25">
      <c r="A33" t="s">
        <v>44</v>
      </c>
      <c r="B33" s="23">
        <v>5519</v>
      </c>
      <c r="C33" s="23">
        <v>4652.6400000000003</v>
      </c>
      <c r="D33" s="23">
        <v>1645.22</v>
      </c>
      <c r="E33" s="23">
        <v>6462.67</v>
      </c>
      <c r="F33" s="24">
        <v>6150.22</v>
      </c>
      <c r="G33" s="23">
        <v>977.7</v>
      </c>
      <c r="H33" s="24">
        <v>7805.23</v>
      </c>
      <c r="I33" s="23">
        <v>6330.59</v>
      </c>
      <c r="J33" s="23">
        <v>3161.57</v>
      </c>
      <c r="K33" s="23"/>
      <c r="L33" s="23"/>
      <c r="M33" s="23"/>
      <c r="N33" s="23"/>
      <c r="O33" s="25">
        <f>SUM(C33:N33)</f>
        <v>37185.840000000004</v>
      </c>
    </row>
    <row r="34" spans="1:15" x14ac:dyDescent="0.25">
      <c r="A34" t="s">
        <v>45</v>
      </c>
      <c r="B34" s="23">
        <v>11008</v>
      </c>
      <c r="C34" s="23">
        <v>3726.98</v>
      </c>
      <c r="D34" s="23">
        <v>1529.63</v>
      </c>
      <c r="E34" s="23">
        <v>7081.4</v>
      </c>
      <c r="F34" s="24">
        <v>1749.76</v>
      </c>
      <c r="G34" s="23">
        <v>3045.28</v>
      </c>
      <c r="H34" s="24">
        <v>2973.55</v>
      </c>
      <c r="I34" s="23">
        <v>2822.88</v>
      </c>
      <c r="J34" s="23">
        <v>4807.08</v>
      </c>
      <c r="K34" s="23"/>
      <c r="L34" s="23"/>
      <c r="M34" s="23"/>
      <c r="N34" s="23"/>
      <c r="O34" s="25">
        <f>SUM(C34:N34)</f>
        <v>27736.559999999998</v>
      </c>
    </row>
    <row r="35" spans="1:15" x14ac:dyDescent="0.25">
      <c r="A35" t="s">
        <v>46</v>
      </c>
      <c r="B35" s="23">
        <v>-5489</v>
      </c>
      <c r="C35" s="23">
        <f>SUM(C33-C34)</f>
        <v>925.66000000000031</v>
      </c>
      <c r="D35" s="23">
        <f>SUM(D33-D34)</f>
        <v>115.58999999999992</v>
      </c>
      <c r="E35" s="23">
        <v>-618.73</v>
      </c>
      <c r="F35" s="24">
        <f>SUM(F33-F34)</f>
        <v>4400.46</v>
      </c>
      <c r="G35" s="24">
        <f>SUM(G33-G34)</f>
        <v>-2067.58</v>
      </c>
      <c r="H35" s="24">
        <f>SUM(H33-H34)</f>
        <v>4831.6799999999994</v>
      </c>
      <c r="I35" s="24">
        <f>SUM(I33-I34)</f>
        <v>3507.71</v>
      </c>
      <c r="J35" s="24">
        <f>SUM(J33-J34)</f>
        <v>-1645.5099999999998</v>
      </c>
      <c r="K35" s="23"/>
      <c r="L35" s="23"/>
      <c r="M35" s="23"/>
      <c r="N35" s="23"/>
      <c r="O35" s="26">
        <f>SUM(O33-O34)</f>
        <v>9449.2800000000061</v>
      </c>
    </row>
    <row r="36" spans="1:15" x14ac:dyDescent="0.25">
      <c r="A36" t="s">
        <v>47</v>
      </c>
      <c r="B36" s="23">
        <v>28122</v>
      </c>
      <c r="C36" s="23">
        <v>29047.99</v>
      </c>
      <c r="D36" s="23">
        <v>29163.58</v>
      </c>
      <c r="E36" s="23">
        <v>28544.85</v>
      </c>
      <c r="F36" s="24">
        <v>32945.31</v>
      </c>
      <c r="G36" s="23">
        <v>30877.73</v>
      </c>
      <c r="H36" s="24">
        <v>35709.410000000003</v>
      </c>
      <c r="I36" s="23">
        <v>39217.120000000003</v>
      </c>
      <c r="J36" s="23">
        <v>37571.61</v>
      </c>
      <c r="K36" s="23"/>
      <c r="L36" s="23"/>
      <c r="M36" s="23"/>
      <c r="N36" s="23"/>
      <c r="O36" s="23">
        <v>37571.61</v>
      </c>
    </row>
    <row r="37" spans="1:15" x14ac:dyDescent="0.25">
      <c r="A37" s="3" t="s">
        <v>48</v>
      </c>
      <c r="C37" s="23">
        <v>15.56</v>
      </c>
      <c r="D37" s="27">
        <v>5.65</v>
      </c>
      <c r="E37" s="23">
        <v>21.4</v>
      </c>
      <c r="F37" s="24">
        <v>7.77</v>
      </c>
      <c r="G37" s="23">
        <v>3.15</v>
      </c>
      <c r="H37" s="24">
        <v>23.16</v>
      </c>
      <c r="I37" s="23">
        <v>18.46</v>
      </c>
      <c r="J37" s="23">
        <v>9.2799999999999994</v>
      </c>
      <c r="O37" s="25" t="s">
        <v>34</v>
      </c>
    </row>
    <row r="38" spans="1:15" x14ac:dyDescent="0.25">
      <c r="A38" s="3" t="s">
        <v>49</v>
      </c>
      <c r="C38" s="23">
        <v>12.46</v>
      </c>
      <c r="D38" s="27">
        <v>5.26</v>
      </c>
      <c r="E38" s="23">
        <v>23.45</v>
      </c>
      <c r="F38" s="24">
        <v>7.17</v>
      </c>
      <c r="G38" s="23">
        <v>9.82</v>
      </c>
      <c r="H38" s="24">
        <v>8.82</v>
      </c>
      <c r="I38" s="23">
        <v>8.23</v>
      </c>
      <c r="J38" s="23">
        <v>14.01</v>
      </c>
      <c r="O38" s="25" t="s">
        <v>34</v>
      </c>
    </row>
    <row r="39" spans="1:15" x14ac:dyDescent="0.25">
      <c r="A39" s="3" t="s">
        <v>50</v>
      </c>
      <c r="C39" s="24">
        <f t="shared" ref="C39:J39" si="3">SUM(C37-C38)</f>
        <v>3.0999999999999996</v>
      </c>
      <c r="D39" s="24">
        <f t="shared" si="3"/>
        <v>0.39000000000000057</v>
      </c>
      <c r="E39" s="24">
        <f t="shared" si="3"/>
        <v>-2.0500000000000007</v>
      </c>
      <c r="F39" s="24">
        <f t="shared" si="3"/>
        <v>0.59999999999999964</v>
      </c>
      <c r="G39" s="24">
        <f t="shared" si="3"/>
        <v>-6.67</v>
      </c>
      <c r="H39" s="24">
        <f t="shared" si="3"/>
        <v>14.34</v>
      </c>
      <c r="I39" s="24">
        <f t="shared" si="3"/>
        <v>10.23</v>
      </c>
      <c r="J39" s="24">
        <f t="shared" si="3"/>
        <v>-4.7300000000000004</v>
      </c>
      <c r="O39" s="24" t="s">
        <v>34</v>
      </c>
    </row>
    <row r="40" spans="1:15" x14ac:dyDescent="0.25">
      <c r="E40" s="2" t="s">
        <v>34</v>
      </c>
    </row>
    <row r="41" spans="1:15" x14ac:dyDescent="0.25">
      <c r="E41" s="2" t="s">
        <v>51</v>
      </c>
    </row>
    <row r="42" spans="1:15" x14ac:dyDescent="0.25">
      <c r="A42" t="s">
        <v>34</v>
      </c>
      <c r="E42" s="2" t="s">
        <v>34</v>
      </c>
    </row>
    <row r="43" spans="1:15" x14ac:dyDescent="0.25">
      <c r="E43" s="2" t="s">
        <v>34</v>
      </c>
    </row>
    <row r="44" spans="1:15" x14ac:dyDescent="0.25">
      <c r="E44" s="2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D'Amico</dc:creator>
  <cp:lastModifiedBy>D'Amico</cp:lastModifiedBy>
  <dcterms:created xsi:type="dcterms:W3CDTF">2017-10-02T16:12:41Z</dcterms:created>
  <dcterms:modified xsi:type="dcterms:W3CDTF">2017-10-02T16:15:12Z</dcterms:modified>
</cp:coreProperties>
</file>